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Видеоэкраны" sheetId="2" r:id="rId1"/>
  </sheets>
  <definedNames>
    <definedName name="_xlnm._FilterDatabase" localSheetId="0" hidden="1">Видеоэкраны!$A$1:$Q$3</definedName>
  </definedNames>
  <calcPr calcId="162913"/>
</workbook>
</file>

<file path=xl/calcChain.xml><?xml version="1.0" encoding="utf-8"?>
<calcChain xmlns="http://schemas.openxmlformats.org/spreadsheetml/2006/main">
  <c r="L5" i="2" l="1"/>
  <c r="N5" i="2" s="1"/>
  <c r="O5" i="2" s="1"/>
  <c r="L4" i="2"/>
  <c r="N4" i="2" s="1"/>
  <c r="O4" i="2" s="1"/>
  <c r="L3" i="2" l="1"/>
  <c r="L2" i="2"/>
  <c r="N2" i="2" l="1"/>
  <c r="O2" i="2" s="1"/>
  <c r="N3" i="2"/>
  <c r="O3" i="2" s="1"/>
</calcChain>
</file>

<file path=xl/sharedStrings.xml><?xml version="1.0" encoding="utf-8"?>
<sst xmlns="http://schemas.openxmlformats.org/spreadsheetml/2006/main" count="61" uniqueCount="38">
  <si>
    <t>Город</t>
  </si>
  <si>
    <t>Адрес</t>
  </si>
  <si>
    <t>Сторона</t>
  </si>
  <si>
    <t>Способ показа</t>
  </si>
  <si>
    <t>Код</t>
  </si>
  <si>
    <t>Вид конструкции</t>
  </si>
  <si>
    <t>А</t>
  </si>
  <si>
    <t>Липецк</t>
  </si>
  <si>
    <t>Координаты</t>
  </si>
  <si>
    <t>Фото</t>
  </si>
  <si>
    <t>Ролик, сек.</t>
  </si>
  <si>
    <t>Период, дней</t>
  </si>
  <si>
    <t>Выходов за период</t>
  </si>
  <si>
    <t>Карта</t>
  </si>
  <si>
    <t>Выходов в час</t>
  </si>
  <si>
    <t>Выходов в сутки</t>
  </si>
  <si>
    <t>Размеры, м.</t>
  </si>
  <si>
    <t>Статичная картинка, видеоролик</t>
  </si>
  <si>
    <t>График работы</t>
  </si>
  <si>
    <t>Стоимость</t>
  </si>
  <si>
    <t>Видеоэкраны (медиафасады)</t>
  </si>
  <si>
    <t>9,3 X 4,8 м</t>
  </si>
  <si>
    <t>8,0 X 4,8 м</t>
  </si>
  <si>
    <t>г. Липецк, пл. Заводская, д. 1 (лево)</t>
  </si>
  <si>
    <t>г. Липецк, пл. Заводская, д. 1 (право)</t>
  </si>
  <si>
    <t>52.634783, 39.663602</t>
  </si>
  <si>
    <t>ПН-ВС: 06:00 - 24:00</t>
  </si>
  <si>
    <t>ЛВ-1</t>
  </si>
  <si>
    <t>ЛВ-2</t>
  </si>
  <si>
    <t>ул. Терешковой д.35 а (здание Ростелекома)</t>
  </si>
  <si>
    <t xml:space="preserve">Дворец Спорта Звездный ул.Терешковой </t>
  </si>
  <si>
    <t>5х3</t>
  </si>
  <si>
    <t>14х6</t>
  </si>
  <si>
    <t>ПН-ВС: 08:00 - 22:00</t>
  </si>
  <si>
    <t>ЛВ-3</t>
  </si>
  <si>
    <t>ЛВ-4</t>
  </si>
  <si>
    <t>52.612096, 39.574013</t>
  </si>
  <si>
    <t>52.615773, 39.570670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</si>
</sst>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Dx4RKy" TargetMode="External"/><Relationship Id="rId3" Type="http://schemas.openxmlformats.org/officeDocument/2006/relationships/hyperlink" Target="https://disk.yandex.ru/i/DO0tVQgYZeokLA" TargetMode="External"/><Relationship Id="rId7" Type="http://schemas.openxmlformats.org/officeDocument/2006/relationships/hyperlink" Target="https://yandex.ru/maps/-/CPDx4JKJ" TargetMode="External"/><Relationship Id="rId2" Type="http://schemas.openxmlformats.org/officeDocument/2006/relationships/hyperlink" Target="https://yandex.ru/maps/-/CPsGF0mf" TargetMode="External"/><Relationship Id="rId1" Type="http://schemas.openxmlformats.org/officeDocument/2006/relationships/hyperlink" Target="https://yandex.ru/maps/-/CPsGF0mf" TargetMode="External"/><Relationship Id="rId6" Type="http://schemas.openxmlformats.org/officeDocument/2006/relationships/hyperlink" Target="https://disk.yandex.ru/i/ODq7B4FighK-oQ" TargetMode="External"/><Relationship Id="rId5" Type="http://schemas.openxmlformats.org/officeDocument/2006/relationships/hyperlink" Target="https://disk.yandex.ru/i/mmmxbb437voN7w" TargetMode="External"/><Relationship Id="rId4" Type="http://schemas.openxmlformats.org/officeDocument/2006/relationships/hyperlink" Target="https://disk.yandex.ru/i/btUq8U0IfSoOE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4.5703125" style="2" customWidth="1"/>
    <col min="4" max="4" width="9.5703125" style="5" customWidth="1"/>
    <col min="5" max="5" width="10" style="5" customWidth="1"/>
    <col min="6" max="6" width="15.42578125" style="1" customWidth="1"/>
    <col min="7" max="7" width="12.140625" style="1" customWidth="1"/>
    <col min="8" max="8" width="17.7109375" style="3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4" customWidth="1"/>
    <col min="16" max="16" width="8.7109375" style="1" customWidth="1"/>
    <col min="17" max="17" width="19" style="4" customWidth="1"/>
    <col min="18" max="16384" width="9.140625" style="1"/>
  </cols>
  <sheetData>
    <row r="1" spans="1:17" x14ac:dyDescent="0.2">
      <c r="A1" s="7" t="s">
        <v>0</v>
      </c>
      <c r="B1" s="7" t="s">
        <v>5</v>
      </c>
      <c r="C1" s="7" t="s">
        <v>1</v>
      </c>
      <c r="D1" s="8" t="s">
        <v>9</v>
      </c>
      <c r="E1" s="8" t="s">
        <v>13</v>
      </c>
      <c r="F1" s="7" t="s">
        <v>16</v>
      </c>
      <c r="G1" s="7" t="s">
        <v>2</v>
      </c>
      <c r="H1" s="7" t="s">
        <v>3</v>
      </c>
      <c r="I1" s="7" t="s">
        <v>10</v>
      </c>
      <c r="J1" s="8" t="s">
        <v>14</v>
      </c>
      <c r="K1" s="8" t="s">
        <v>18</v>
      </c>
      <c r="L1" s="8" t="s">
        <v>15</v>
      </c>
      <c r="M1" s="7" t="s">
        <v>11</v>
      </c>
      <c r="N1" s="7" t="s">
        <v>12</v>
      </c>
      <c r="O1" s="7" t="s">
        <v>19</v>
      </c>
      <c r="P1" s="7" t="s">
        <v>4</v>
      </c>
      <c r="Q1" s="7" t="s">
        <v>8</v>
      </c>
    </row>
    <row r="2" spans="1:17" ht="25.5" x14ac:dyDescent="0.2">
      <c r="A2" s="6" t="s">
        <v>7</v>
      </c>
      <c r="B2" s="6" t="s">
        <v>20</v>
      </c>
      <c r="C2" s="6" t="s">
        <v>23</v>
      </c>
      <c r="D2" s="9" t="s">
        <v>9</v>
      </c>
      <c r="E2" s="9" t="s">
        <v>13</v>
      </c>
      <c r="F2" s="6" t="s">
        <v>21</v>
      </c>
      <c r="G2" s="6" t="s">
        <v>6</v>
      </c>
      <c r="H2" s="6" t="s">
        <v>17</v>
      </c>
      <c r="I2" s="6">
        <v>7</v>
      </c>
      <c r="J2" s="10">
        <v>40</v>
      </c>
      <c r="K2" s="10" t="s">
        <v>26</v>
      </c>
      <c r="L2" s="10">
        <f>18*J2</f>
        <v>720</v>
      </c>
      <c r="M2" s="6">
        <v>30</v>
      </c>
      <c r="N2" s="6">
        <f t="shared" ref="N2:N3" si="0">M2*L2</f>
        <v>21600</v>
      </c>
      <c r="O2" s="12">
        <f>((0.3*N2)*I2)</f>
        <v>45360</v>
      </c>
      <c r="P2" s="6" t="s">
        <v>27</v>
      </c>
      <c r="Q2" s="6" t="s">
        <v>25</v>
      </c>
    </row>
    <row r="3" spans="1:17" ht="25.5" x14ac:dyDescent="0.2">
      <c r="A3" s="6" t="s">
        <v>7</v>
      </c>
      <c r="B3" s="6" t="s">
        <v>20</v>
      </c>
      <c r="C3" s="6" t="s">
        <v>24</v>
      </c>
      <c r="D3" s="9" t="s">
        <v>9</v>
      </c>
      <c r="E3" s="9" t="s">
        <v>13</v>
      </c>
      <c r="F3" s="6" t="s">
        <v>22</v>
      </c>
      <c r="G3" s="6" t="s">
        <v>6</v>
      </c>
      <c r="H3" s="6" t="s">
        <v>17</v>
      </c>
      <c r="I3" s="6">
        <v>7</v>
      </c>
      <c r="J3" s="10">
        <v>40</v>
      </c>
      <c r="K3" s="10" t="s">
        <v>26</v>
      </c>
      <c r="L3" s="10">
        <f>18*J3</f>
        <v>720</v>
      </c>
      <c r="M3" s="6">
        <v>30</v>
      </c>
      <c r="N3" s="6">
        <f t="shared" si="0"/>
        <v>21600</v>
      </c>
      <c r="O3" s="12">
        <f>((0.3*N3)*I3)</f>
        <v>45360</v>
      </c>
      <c r="P3" s="6" t="s">
        <v>28</v>
      </c>
      <c r="Q3" s="6" t="s">
        <v>25</v>
      </c>
    </row>
    <row r="4" spans="1:17" ht="25.5" x14ac:dyDescent="0.2">
      <c r="A4" s="6" t="s">
        <v>7</v>
      </c>
      <c r="B4" s="6" t="s">
        <v>20</v>
      </c>
      <c r="C4" s="6" t="s">
        <v>29</v>
      </c>
      <c r="D4" s="9" t="s">
        <v>9</v>
      </c>
      <c r="E4" s="9" t="s">
        <v>13</v>
      </c>
      <c r="F4" s="11" t="s">
        <v>31</v>
      </c>
      <c r="G4" s="6" t="s">
        <v>6</v>
      </c>
      <c r="H4" s="6" t="s">
        <v>17</v>
      </c>
      <c r="I4" s="11">
        <v>10</v>
      </c>
      <c r="J4" s="11">
        <v>60</v>
      </c>
      <c r="K4" s="10" t="s">
        <v>26</v>
      </c>
      <c r="L4" s="10">
        <f t="shared" ref="L4" si="1">18*J4</f>
        <v>1080</v>
      </c>
      <c r="M4" s="6">
        <v>30</v>
      </c>
      <c r="N4" s="6">
        <f t="shared" ref="N4:N5" si="2">M4*L4</f>
        <v>32400</v>
      </c>
      <c r="O4" s="12">
        <f>0.1*N4*I4</f>
        <v>32400</v>
      </c>
      <c r="P4" s="6" t="s">
        <v>34</v>
      </c>
      <c r="Q4" s="11" t="s">
        <v>36</v>
      </c>
    </row>
    <row r="5" spans="1:17" ht="25.5" x14ac:dyDescent="0.2">
      <c r="A5" s="6" t="s">
        <v>7</v>
      </c>
      <c r="B5" s="6" t="s">
        <v>20</v>
      </c>
      <c r="C5" s="6" t="s">
        <v>30</v>
      </c>
      <c r="D5" s="9" t="s">
        <v>9</v>
      </c>
      <c r="E5" s="9" t="s">
        <v>13</v>
      </c>
      <c r="F5" s="11" t="s">
        <v>32</v>
      </c>
      <c r="G5" s="6" t="s">
        <v>6</v>
      </c>
      <c r="H5" s="6" t="s">
        <v>17</v>
      </c>
      <c r="I5" s="11">
        <v>7</v>
      </c>
      <c r="J5" s="11">
        <v>20</v>
      </c>
      <c r="K5" s="10" t="s">
        <v>33</v>
      </c>
      <c r="L5" s="10">
        <f>14*J5</f>
        <v>280</v>
      </c>
      <c r="M5" s="6">
        <v>30</v>
      </c>
      <c r="N5" s="6">
        <f t="shared" si="2"/>
        <v>8400</v>
      </c>
      <c r="O5" s="12">
        <f>1.2*N5*I5</f>
        <v>70560</v>
      </c>
      <c r="P5" s="6" t="s">
        <v>35</v>
      </c>
      <c r="Q5" s="11" t="s">
        <v>37</v>
      </c>
    </row>
  </sheetData>
  <autoFilter ref="A1:Q3"/>
  <hyperlinks>
    <hyperlink ref="E2" r:id="rId1"/>
    <hyperlink ref="E3" r:id="rId2"/>
    <hyperlink ref="D2" r:id="rId3"/>
    <hyperlink ref="D3" r:id="rId4"/>
    <hyperlink ref="D4" r:id="rId5"/>
    <hyperlink ref="D5" r:id="rId6"/>
    <hyperlink ref="E4" r:id="rId7"/>
    <hyperlink ref="E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2026-06-04T18:47:19Z</dcterms:modified>
</cp:coreProperties>
</file>