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330"/>
  </bookViews>
  <sheets>
    <sheet name="Оклейка" sheetId="3" r:id="rId1"/>
    <sheet name="Лист1" sheetId="4" r:id="rId2"/>
  </sheets>
  <definedNames>
    <definedName name="_xlnm._FilterDatabase" localSheetId="0" hidden="1">Оклейка!$A$1:$N$5</definedName>
  </definedNames>
  <calcPr calcId="162913"/>
</workbook>
</file>

<file path=xl/calcChain.xml><?xml version="1.0" encoding="utf-8"?>
<calcChain xmlns="http://schemas.openxmlformats.org/spreadsheetml/2006/main">
  <c r="K5" i="3" l="1"/>
  <c r="L5" i="3"/>
  <c r="J5" i="3"/>
  <c r="L4" i="3"/>
  <c r="K4" i="3"/>
  <c r="J4" i="3"/>
  <c r="J3" i="3"/>
  <c r="L3" i="3"/>
  <c r="K3" i="3"/>
  <c r="K2" i="3" l="1"/>
  <c r="L2" i="3"/>
  <c r="J2" i="3"/>
</calcChain>
</file>

<file path=xl/sharedStrings.xml><?xml version="1.0" encoding="utf-8"?>
<sst xmlns="http://schemas.openxmlformats.org/spreadsheetml/2006/main" count="58" uniqueCount="37">
  <si>
    <t>Город</t>
  </si>
  <si>
    <t>Вид рекламы</t>
  </si>
  <si>
    <t>Маршруты</t>
  </si>
  <si>
    <t>Площадь, м2</t>
  </si>
  <si>
    <t>Липецк</t>
  </si>
  <si>
    <t>Заднее стекло</t>
  </si>
  <si>
    <t>Фото</t>
  </si>
  <si>
    <t>Период, мес.</t>
  </si>
  <si>
    <t>Подрядчики</t>
  </si>
  <si>
    <t>ФИО представителя</t>
  </si>
  <si>
    <t>Телефон</t>
  </si>
  <si>
    <t>Почта</t>
  </si>
  <si>
    <t>Сайт</t>
  </si>
  <si>
    <t>Торшина Ольга</t>
  </si>
  <si>
    <t>7-920-241-26-63</t>
  </si>
  <si>
    <t>torshina.ov@yandex.ru</t>
  </si>
  <si>
    <t>Татьяна Беляева</t>
  </si>
  <si>
    <t>8(4742) 22-79-11; 22-79-12; 8-915-555-55-20</t>
  </si>
  <si>
    <t>tz2001@mail.ru</t>
  </si>
  <si>
    <t>www.tradedom48.ru</t>
  </si>
  <si>
    <t>Вид транспортного средства</t>
  </si>
  <si>
    <t>Марка транспортного средства</t>
  </si>
  <si>
    <t>Внешнее брендирование (оклейка)</t>
  </si>
  <si>
    <t>Формат</t>
  </si>
  <si>
    <t>Печать (единоразово)</t>
  </si>
  <si>
    <t>Монтаж (единоразово)</t>
  </si>
  <si>
    <t>Схема движения</t>
  </si>
  <si>
    <t>Ссылка</t>
  </si>
  <si>
    <t>Мерседес, Волгабас (короткий), МАН</t>
  </si>
  <si>
    <t>Волгабас длинный</t>
  </si>
  <si>
    <t>Ситиборд (стикер на правом борту или на заднем борту</t>
  </si>
  <si>
    <t>Мерседес, Волгабас (короткий, длинный), МАН</t>
  </si>
  <si>
    <t>Автобусы</t>
  </si>
  <si>
    <t>Все по городу</t>
  </si>
  <si>
    <t>2 борта (левый, правый)</t>
  </si>
  <si>
    <t>Количество ТС</t>
  </si>
  <si>
    <t>Аренда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</si>
</sst>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rgb="FFFF000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  <font>
      <u/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1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ikiroutes.info/lipetsk/catalog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ikiroutes.info/lipetsk/catalog" TargetMode="External"/><Relationship Id="rId1" Type="http://schemas.openxmlformats.org/officeDocument/2006/relationships/hyperlink" Target="https://disk.yandex.ru/d/rXuxuRNXx3Ck2g" TargetMode="External"/><Relationship Id="rId6" Type="http://schemas.openxmlformats.org/officeDocument/2006/relationships/hyperlink" Target="https://disk.yandex.ru/d/rXuxuRNXx3Ck2g" TargetMode="External"/><Relationship Id="rId5" Type="http://schemas.openxmlformats.org/officeDocument/2006/relationships/hyperlink" Target="https://wikiroutes.info/lipetsk/catalog" TargetMode="External"/><Relationship Id="rId4" Type="http://schemas.openxmlformats.org/officeDocument/2006/relationships/hyperlink" Target="https://wikiroutes.info/lipetsk/catalog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radedom48.ru/" TargetMode="External"/><Relationship Id="rId2" Type="http://schemas.openxmlformats.org/officeDocument/2006/relationships/hyperlink" Target="mailto:tz2001@mail.ru" TargetMode="External"/><Relationship Id="rId1" Type="http://schemas.openxmlformats.org/officeDocument/2006/relationships/hyperlink" Target="mailto:torshina.ov@yandex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"/>
  <sheetViews>
    <sheetView tabSelected="1" workbookViewId="0">
      <selection activeCell="C4" sqref="C4"/>
    </sheetView>
  </sheetViews>
  <sheetFormatPr defaultRowHeight="12.75" x14ac:dyDescent="0.25"/>
  <cols>
    <col min="1" max="1" width="10.5703125" style="1" customWidth="1"/>
    <col min="2" max="2" width="21" style="1" customWidth="1"/>
    <col min="3" max="3" width="23.140625" style="1" customWidth="1"/>
    <col min="4" max="4" width="16.42578125" style="1" customWidth="1"/>
    <col min="5" max="5" width="18.28515625" style="1" customWidth="1"/>
    <col min="6" max="6" width="9.5703125" style="1" customWidth="1"/>
    <col min="7" max="7" width="16.140625" style="1" customWidth="1"/>
    <col min="8" max="8" width="17" style="1" customWidth="1"/>
    <col min="9" max="9" width="16.140625" style="1" customWidth="1"/>
    <col min="10" max="10" width="11.7109375" style="2" customWidth="1"/>
    <col min="11" max="12" width="17.42578125" style="2" customWidth="1"/>
    <col min="13" max="13" width="14.28515625" style="1" customWidth="1"/>
    <col min="14" max="14" width="19.42578125" style="1" customWidth="1"/>
    <col min="15" max="16384" width="9.140625" style="1"/>
  </cols>
  <sheetData>
    <row r="1" spans="1:14" s="4" customFormat="1" ht="25.5" x14ac:dyDescent="0.25">
      <c r="A1" s="11" t="s">
        <v>0</v>
      </c>
      <c r="B1" s="11" t="s">
        <v>20</v>
      </c>
      <c r="C1" s="11" t="s">
        <v>21</v>
      </c>
      <c r="D1" s="11" t="s">
        <v>1</v>
      </c>
      <c r="E1" s="11" t="s">
        <v>23</v>
      </c>
      <c r="F1" s="11" t="s">
        <v>6</v>
      </c>
      <c r="G1" s="11" t="s">
        <v>3</v>
      </c>
      <c r="H1" s="11" t="s">
        <v>35</v>
      </c>
      <c r="I1" s="11" t="s">
        <v>7</v>
      </c>
      <c r="J1" s="11" t="s">
        <v>36</v>
      </c>
      <c r="K1" s="11" t="s">
        <v>24</v>
      </c>
      <c r="L1" s="11" t="s">
        <v>25</v>
      </c>
      <c r="M1" s="12" t="s">
        <v>2</v>
      </c>
      <c r="N1" s="11" t="s">
        <v>26</v>
      </c>
    </row>
    <row r="2" spans="1:14" ht="38.25" x14ac:dyDescent="0.25">
      <c r="A2" s="13" t="s">
        <v>4</v>
      </c>
      <c r="B2" s="13" t="s">
        <v>32</v>
      </c>
      <c r="C2" s="13" t="s">
        <v>28</v>
      </c>
      <c r="D2" s="13" t="s">
        <v>22</v>
      </c>
      <c r="E2" s="14" t="s">
        <v>34</v>
      </c>
      <c r="F2" s="15" t="s">
        <v>6</v>
      </c>
      <c r="G2" s="14">
        <v>30</v>
      </c>
      <c r="H2" s="14">
        <v>1</v>
      </c>
      <c r="I2" s="14">
        <v>3</v>
      </c>
      <c r="J2" s="9">
        <f>16000*I2*H2</f>
        <v>48000</v>
      </c>
      <c r="K2" s="10">
        <f>25000*H2</f>
        <v>25000</v>
      </c>
      <c r="L2" s="9">
        <f>17000*H2</f>
        <v>17000</v>
      </c>
      <c r="M2" s="14" t="s">
        <v>33</v>
      </c>
      <c r="N2" s="15" t="s">
        <v>27</v>
      </c>
    </row>
    <row r="3" spans="1:14" ht="38.25" x14ac:dyDescent="0.25">
      <c r="A3" s="13" t="s">
        <v>4</v>
      </c>
      <c r="B3" s="13" t="s">
        <v>32</v>
      </c>
      <c r="C3" s="13" t="s">
        <v>29</v>
      </c>
      <c r="D3" s="13" t="s">
        <v>22</v>
      </c>
      <c r="E3" s="14" t="s">
        <v>34</v>
      </c>
      <c r="F3" s="15" t="s">
        <v>6</v>
      </c>
      <c r="G3" s="14">
        <v>40</v>
      </c>
      <c r="H3" s="14">
        <v>1</v>
      </c>
      <c r="I3" s="14">
        <v>3</v>
      </c>
      <c r="J3" s="9">
        <f>25000*I3*H3</f>
        <v>75000</v>
      </c>
      <c r="K3" s="10">
        <f>25000*H3</f>
        <v>25000</v>
      </c>
      <c r="L3" s="10">
        <f>17000*H3</f>
        <v>17000</v>
      </c>
      <c r="M3" s="14" t="s">
        <v>33</v>
      </c>
      <c r="N3" s="15" t="s">
        <v>27</v>
      </c>
    </row>
    <row r="4" spans="1:14" ht="38.25" x14ac:dyDescent="0.25">
      <c r="A4" s="13" t="s">
        <v>4</v>
      </c>
      <c r="B4" s="13" t="s">
        <v>32</v>
      </c>
      <c r="C4" s="13" t="s">
        <v>31</v>
      </c>
      <c r="D4" s="13" t="s">
        <v>22</v>
      </c>
      <c r="E4" s="14" t="s">
        <v>5</v>
      </c>
      <c r="F4" s="15" t="s">
        <v>6</v>
      </c>
      <c r="G4" s="14">
        <v>1.7</v>
      </c>
      <c r="H4" s="14">
        <v>1</v>
      </c>
      <c r="I4" s="14">
        <v>1</v>
      </c>
      <c r="J4" s="9">
        <f>6000*I4*H4</f>
        <v>6000</v>
      </c>
      <c r="K4" s="10">
        <f>3200*H4</f>
        <v>3200</v>
      </c>
      <c r="L4" s="10">
        <f>0*H4</f>
        <v>0</v>
      </c>
      <c r="M4" s="14" t="s">
        <v>33</v>
      </c>
      <c r="N4" s="15" t="s">
        <v>27</v>
      </c>
    </row>
    <row r="5" spans="1:14" ht="38.25" x14ac:dyDescent="0.25">
      <c r="A5" s="13" t="s">
        <v>4</v>
      </c>
      <c r="B5" s="13" t="s">
        <v>32</v>
      </c>
      <c r="C5" s="13" t="s">
        <v>31</v>
      </c>
      <c r="D5" s="13" t="s">
        <v>22</v>
      </c>
      <c r="E5" s="14" t="s">
        <v>30</v>
      </c>
      <c r="F5" s="15" t="s">
        <v>6</v>
      </c>
      <c r="G5" s="14">
        <v>1.9</v>
      </c>
      <c r="H5" s="14">
        <v>1</v>
      </c>
      <c r="I5" s="14">
        <v>1</v>
      </c>
      <c r="J5" s="9">
        <f>6000*I5*H5</f>
        <v>6000</v>
      </c>
      <c r="K5" s="10">
        <f>4000*H5</f>
        <v>4000</v>
      </c>
      <c r="L5" s="10">
        <f>0*H5</f>
        <v>0</v>
      </c>
      <c r="M5" s="14" t="s">
        <v>33</v>
      </c>
      <c r="N5" s="15" t="s">
        <v>27</v>
      </c>
    </row>
  </sheetData>
  <autoFilter ref="A1:N6"/>
  <hyperlinks>
    <hyperlink ref="F2" r:id="rId1"/>
    <hyperlink ref="N2" r:id="rId2"/>
    <hyperlink ref="N3" r:id="rId3"/>
    <hyperlink ref="N4" r:id="rId4"/>
    <hyperlink ref="N5" r:id="rId5"/>
    <hyperlink ref="F3:F5" r:id="rId6" display="Фото"/>
  </hyperlinks>
  <pageMargins left="0.7" right="0.7" top="0.75" bottom="0.75" header="0.3" footer="0.3"/>
  <pageSetup paperSize="9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7:H21"/>
  <sheetViews>
    <sheetView workbookViewId="0">
      <selection activeCell="E17" sqref="E17:H21"/>
    </sheetView>
  </sheetViews>
  <sheetFormatPr defaultRowHeight="15" x14ac:dyDescent="0.25"/>
  <sheetData>
    <row r="17" spans="5:8" x14ac:dyDescent="0.25">
      <c r="E17" s="6" t="s">
        <v>8</v>
      </c>
      <c r="F17" s="1"/>
      <c r="G17" s="1"/>
      <c r="H17" s="1"/>
    </row>
    <row r="18" spans="5:8" x14ac:dyDescent="0.25">
      <c r="E18" s="1"/>
      <c r="F18" s="1"/>
      <c r="G18" s="1"/>
      <c r="H18" s="1"/>
    </row>
    <row r="19" spans="5:8" ht="38.25" x14ac:dyDescent="0.25">
      <c r="E19" s="3" t="s">
        <v>9</v>
      </c>
      <c r="F19" s="3" t="s">
        <v>10</v>
      </c>
      <c r="G19" s="3" t="s">
        <v>11</v>
      </c>
      <c r="H19" s="3" t="s">
        <v>12</v>
      </c>
    </row>
    <row r="20" spans="5:8" x14ac:dyDescent="0.25">
      <c r="E20" s="5" t="s">
        <v>13</v>
      </c>
      <c r="F20" s="5" t="s">
        <v>14</v>
      </c>
      <c r="G20" s="7" t="s">
        <v>15</v>
      </c>
      <c r="H20" s="5"/>
    </row>
    <row r="21" spans="5:8" x14ac:dyDescent="0.25">
      <c r="E21" s="5" t="s">
        <v>16</v>
      </c>
      <c r="F21" s="5" t="s">
        <v>17</v>
      </c>
      <c r="G21" s="8" t="s">
        <v>18</v>
      </c>
      <c r="H21" s="8" t="s">
        <v>19</v>
      </c>
    </row>
  </sheetData>
  <hyperlinks>
    <hyperlink ref="G20" r:id="rId1"/>
    <hyperlink ref="G21" r:id="rId2"/>
    <hyperlink ref="H21" r:id="rId3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Оклейка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2026-03-01T17:46:14Z</dcterms:modified>
</cp:coreProperties>
</file>