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Мониторы" sheetId="2" r:id="rId1"/>
  </sheets>
  <definedNames>
    <definedName name="_xlnm._FilterDatabase" localSheetId="0" hidden="1">Мониторы!$A$1:$R$2</definedName>
  </definedNames>
  <calcPr calcId="162913"/>
</workbook>
</file>

<file path=xl/calcChain.xml><?xml version="1.0" encoding="utf-8"?>
<calcChain xmlns="http://schemas.openxmlformats.org/spreadsheetml/2006/main">
  <c r="L9" i="2" l="1"/>
  <c r="N9" i="2" s="1"/>
  <c r="O9" i="2" s="1"/>
  <c r="P9" i="2" s="1"/>
  <c r="H9" i="2"/>
  <c r="L8" i="2"/>
  <c r="N8" i="2" s="1"/>
  <c r="O8" i="2" s="1"/>
  <c r="P8" i="2" s="1"/>
  <c r="H8" i="2"/>
  <c r="L7" i="2"/>
  <c r="N7" i="2" s="1"/>
  <c r="O7" i="2" s="1"/>
  <c r="P7" i="2" s="1"/>
  <c r="H7" i="2"/>
  <c r="L6" i="2"/>
  <c r="N6" i="2" s="1"/>
  <c r="O6" i="2" s="1"/>
  <c r="P6" i="2" s="1"/>
  <c r="H6" i="2"/>
  <c r="L5" i="2"/>
  <c r="N5" i="2" s="1"/>
  <c r="O5" i="2" s="1"/>
  <c r="P5" i="2" s="1"/>
  <c r="H5" i="2"/>
  <c r="L4" i="2"/>
  <c r="N4" i="2" s="1"/>
  <c r="O4" i="2" s="1"/>
  <c r="P4" i="2" s="1"/>
  <c r="H4" i="2"/>
  <c r="L3" i="2" l="1"/>
  <c r="L2" i="2"/>
  <c r="H3" i="2"/>
  <c r="H2" i="2"/>
  <c r="N3" i="2" l="1"/>
  <c r="O3" i="2" l="1"/>
  <c r="P3" i="2" s="1"/>
  <c r="N2" i="2"/>
  <c r="O2" i="2" l="1"/>
  <c r="P2" i="2" s="1"/>
</calcChain>
</file>

<file path=xl/sharedStrings.xml><?xml version="1.0" encoding="utf-8"?>
<sst xmlns="http://schemas.openxmlformats.org/spreadsheetml/2006/main" count="90" uniqueCount="27">
  <si>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</si>
  <si>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</si>
  <si>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</si>
  <si>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</si>
  <si>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</si>
  <si>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</si>
  <si>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Период, дней</t>
  </si>
  <si>
    <t>Выходов в час на 1 мониторе</t>
  </si>
  <si>
    <t>Липецк</t>
  </si>
  <si>
    <t>Автобусы</t>
  </si>
  <si>
    <t>Выходов в сутки на 1 мониторе</t>
  </si>
  <si>
    <t>Выходов за период на 1 мониторе</t>
  </si>
  <si>
    <t>Стоимость за период на всех мониторах</t>
  </si>
  <si>
    <t>Волгабас</t>
  </si>
  <si>
    <t>Фото</t>
  </si>
  <si>
    <t>Звук</t>
  </si>
  <si>
    <t>Отсутствует</t>
  </si>
  <si>
    <t>Ролик, сек.</t>
  </si>
  <si>
    <t>Время работы монитора</t>
  </si>
  <si>
    <t>Выходов за период на всех мониторах</t>
  </si>
  <si>
    <t>2, 3, 8, 17, 27, 28, 30, 33, 35, 37, 42, 45, 46, 49, 50, 102 (2т), 114 (5к), 317, 346</t>
  </si>
  <si>
    <t>Схема движения</t>
  </si>
  <si>
    <t>Ссылка</t>
  </si>
  <si>
    <r>
      <t xml:space="preserve">Реклама на </t>
    </r>
    <r>
      <rPr>
        <sz val="10"/>
        <color rgb="FFFF0000"/>
        <rFont val="Calibri"/>
        <family val="2"/>
        <charset val="204"/>
        <scheme val="minor"/>
      </rPr>
      <t>квадратных</t>
    </r>
    <r>
      <rPr>
        <sz val="10"/>
        <color theme="1"/>
        <rFont val="Calibri"/>
        <family val="2"/>
        <charset val="204"/>
        <scheme val="minor"/>
      </rPr>
      <t xml:space="preserve"> мониторах внутри салона</t>
    </r>
  </si>
  <si>
    <r>
      <t xml:space="preserve">Реклама на </t>
    </r>
    <r>
      <rPr>
        <sz val="10"/>
        <color rgb="FFFF0000"/>
        <rFont val="Calibri"/>
        <family val="2"/>
        <charset val="204"/>
        <scheme val="minor"/>
      </rPr>
      <t>удлиненных</t>
    </r>
    <r>
      <rPr>
        <sz val="10"/>
        <color theme="1"/>
        <rFont val="Calibri"/>
        <family val="2"/>
        <charset val="204"/>
        <scheme val="minor"/>
      </rPr>
      <t xml:space="preserve"> мониторах внутри салона</t>
    </r>
  </si>
  <si>
    <t>ПН-ВС: с 05:00 до 23:00</t>
  </si>
  <si>
    <t>Количество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</si>
</sst>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р.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zLlySJMw9wFDWQ" TargetMode="External"/><Relationship Id="rId13" Type="http://schemas.openxmlformats.org/officeDocument/2006/relationships/hyperlink" Target="https://wikiroutes.info/lipetsk/catalog" TargetMode="External"/><Relationship Id="rId3" Type="http://schemas.openxmlformats.org/officeDocument/2006/relationships/hyperlink" Target="https://disk.yandex.ru/i/bNBzRzWbT4Iy0Q" TargetMode="External"/><Relationship Id="rId7" Type="http://schemas.openxmlformats.org/officeDocument/2006/relationships/hyperlink" Target="https://disk.yandex.ru/i/bNBzRzWbT4Iy0Q" TargetMode="External"/><Relationship Id="rId12" Type="http://schemas.openxmlformats.org/officeDocument/2006/relationships/hyperlink" Target="https://disk.yandex.ru/i/zLlySJMw9wFDWQ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lipetsk/catalog" TargetMode="External"/><Relationship Id="rId16" Type="http://schemas.openxmlformats.org/officeDocument/2006/relationships/hyperlink" Target="https://disk.yandex.ru/i/zLlySJMw9wFDWQ" TargetMode="External"/><Relationship Id="rId1" Type="http://schemas.openxmlformats.org/officeDocument/2006/relationships/hyperlink" Target="https://wikiroutes.info/lipetsk/catalog" TargetMode="External"/><Relationship Id="rId6" Type="http://schemas.openxmlformats.org/officeDocument/2006/relationships/hyperlink" Target="https://wikiroutes.info/lipetsk/catalog" TargetMode="External"/><Relationship Id="rId11" Type="http://schemas.openxmlformats.org/officeDocument/2006/relationships/hyperlink" Target="https://disk.yandex.ru/i/bNBzRzWbT4Iy0Q" TargetMode="External"/><Relationship Id="rId5" Type="http://schemas.openxmlformats.org/officeDocument/2006/relationships/hyperlink" Target="https://wikiroutes.info/lipetsk/catalog" TargetMode="External"/><Relationship Id="rId15" Type="http://schemas.openxmlformats.org/officeDocument/2006/relationships/hyperlink" Target="https://disk.yandex.ru/i/bNBzRzWbT4Iy0Q" TargetMode="External"/><Relationship Id="rId10" Type="http://schemas.openxmlformats.org/officeDocument/2006/relationships/hyperlink" Target="https://wikiroutes.info/lipetsk/catalog" TargetMode="External"/><Relationship Id="rId4" Type="http://schemas.openxmlformats.org/officeDocument/2006/relationships/hyperlink" Target="https://disk.yandex.ru/i/zLlySJMw9wFDWQ" TargetMode="External"/><Relationship Id="rId9" Type="http://schemas.openxmlformats.org/officeDocument/2006/relationships/hyperlink" Target="https://wikiroutes.info/lipetsk/catalog" TargetMode="External"/><Relationship Id="rId14" Type="http://schemas.openxmlformats.org/officeDocument/2006/relationships/hyperlink" Target="https://wikiroutes.info/lipet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21" style="1" customWidth="1"/>
    <col min="5" max="5" width="9.5703125" style="3" customWidth="1"/>
    <col min="6" max="6" width="10.28515625" style="1" customWidth="1"/>
    <col min="7" max="7" width="17" style="1" customWidth="1"/>
    <col min="8" max="8" width="14.7109375" style="1" customWidth="1"/>
    <col min="9" max="9" width="14.28515625" style="1" customWidth="1"/>
    <col min="10" max="10" width="20.7109375" style="1" customWidth="1"/>
    <col min="11" max="11" width="17" style="1" customWidth="1"/>
    <col min="12" max="12" width="22.5703125" style="1" customWidth="1"/>
    <col min="13" max="13" width="16.85546875" style="1" customWidth="1"/>
    <col min="14" max="14" width="25.42578125" style="1" customWidth="1"/>
    <col min="15" max="15" width="28" style="1" customWidth="1"/>
    <col min="16" max="16" width="29.140625" style="2" customWidth="1"/>
    <col min="17" max="17" width="25.28515625" style="1" customWidth="1"/>
    <col min="18" max="18" width="19.42578125" style="1" customWidth="1"/>
    <col min="19" max="16384" width="9.140625" style="1"/>
  </cols>
  <sheetData>
    <row r="1" spans="1:18" ht="25.5" x14ac:dyDescent="0.25">
      <c r="A1" s="4" t="s">
        <v>0</v>
      </c>
      <c r="B1" s="4" t="s">
        <v>1</v>
      </c>
      <c r="C1" s="4" t="s">
        <v>4</v>
      </c>
      <c r="D1" s="4" t="s">
        <v>2</v>
      </c>
      <c r="E1" s="5" t="s">
        <v>14</v>
      </c>
      <c r="F1" s="4" t="s">
        <v>15</v>
      </c>
      <c r="G1" s="5" t="s">
        <v>26</v>
      </c>
      <c r="H1" s="5" t="s">
        <v>5</v>
      </c>
      <c r="I1" s="5" t="s">
        <v>17</v>
      </c>
      <c r="J1" s="4" t="s">
        <v>7</v>
      </c>
      <c r="K1" s="5" t="s">
        <v>18</v>
      </c>
      <c r="L1" s="4" t="s">
        <v>10</v>
      </c>
      <c r="M1" s="5" t="s">
        <v>6</v>
      </c>
      <c r="N1" s="4" t="s">
        <v>11</v>
      </c>
      <c r="O1" s="5" t="s">
        <v>19</v>
      </c>
      <c r="P1" s="4" t="s">
        <v>12</v>
      </c>
      <c r="Q1" s="5" t="s">
        <v>3</v>
      </c>
      <c r="R1" s="5" t="s">
        <v>21</v>
      </c>
    </row>
    <row r="2" spans="1:18" ht="38.25" x14ac:dyDescent="0.25">
      <c r="A2" s="6" t="s">
        <v>8</v>
      </c>
      <c r="B2" s="6" t="s">
        <v>9</v>
      </c>
      <c r="C2" s="7" t="s">
        <v>13</v>
      </c>
      <c r="D2" s="7" t="s">
        <v>23</v>
      </c>
      <c r="E2" s="8" t="s">
        <v>14</v>
      </c>
      <c r="F2" s="9" t="s">
        <v>16</v>
      </c>
      <c r="G2" s="7">
        <v>50</v>
      </c>
      <c r="H2" s="7">
        <f>1*50</f>
        <v>50</v>
      </c>
      <c r="I2" s="7">
        <v>5</v>
      </c>
      <c r="J2" s="7">
        <v>2</v>
      </c>
      <c r="K2" s="7" t="s">
        <v>25</v>
      </c>
      <c r="L2" s="7">
        <f>15*J2</f>
        <v>30</v>
      </c>
      <c r="M2" s="7">
        <v>15</v>
      </c>
      <c r="N2" s="7">
        <f>M2*L2</f>
        <v>450</v>
      </c>
      <c r="O2" s="7">
        <f>N2*H2</f>
        <v>22500</v>
      </c>
      <c r="P2" s="7">
        <f>0.04*O2*I2</f>
        <v>4500</v>
      </c>
      <c r="Q2" s="6" t="s">
        <v>20</v>
      </c>
      <c r="R2" s="10" t="s">
        <v>22</v>
      </c>
    </row>
    <row r="3" spans="1:18" ht="38.25" x14ac:dyDescent="0.25">
      <c r="A3" s="6" t="s">
        <v>8</v>
      </c>
      <c r="B3" s="6" t="s">
        <v>9</v>
      </c>
      <c r="C3" s="7" t="s">
        <v>13</v>
      </c>
      <c r="D3" s="7" t="s">
        <v>24</v>
      </c>
      <c r="E3" s="8" t="s">
        <v>14</v>
      </c>
      <c r="F3" s="9" t="s">
        <v>16</v>
      </c>
      <c r="G3" s="7">
        <v>25</v>
      </c>
      <c r="H3" s="7">
        <f>2*G3</f>
        <v>50</v>
      </c>
      <c r="I3" s="7">
        <v>5</v>
      </c>
      <c r="J3" s="7">
        <v>2</v>
      </c>
      <c r="K3" s="7" t="s">
        <v>25</v>
      </c>
      <c r="L3" s="7">
        <f>15*J3</f>
        <v>30</v>
      </c>
      <c r="M3" s="7">
        <v>15</v>
      </c>
      <c r="N3" s="7">
        <f>M3*L3</f>
        <v>450</v>
      </c>
      <c r="O3" s="7">
        <f>N3*H3</f>
        <v>22500</v>
      </c>
      <c r="P3" s="7">
        <f t="shared" ref="P3" si="0">0.04*O3*I3</f>
        <v>4500</v>
      </c>
      <c r="Q3" s="6" t="s">
        <v>20</v>
      </c>
      <c r="R3" s="10" t="s">
        <v>22</v>
      </c>
    </row>
    <row r="4" spans="1:18" ht="38.25" x14ac:dyDescent="0.25">
      <c r="A4" s="6" t="s">
        <v>8</v>
      </c>
      <c r="B4" s="6" t="s">
        <v>9</v>
      </c>
      <c r="C4" s="7" t="s">
        <v>13</v>
      </c>
      <c r="D4" s="7" t="s">
        <v>23</v>
      </c>
      <c r="E4" s="8" t="s">
        <v>14</v>
      </c>
      <c r="F4" s="9" t="s">
        <v>16</v>
      </c>
      <c r="G4" s="7">
        <v>50</v>
      </c>
      <c r="H4" s="7">
        <f>1*50</f>
        <v>50</v>
      </c>
      <c r="I4" s="7">
        <v>5</v>
      </c>
      <c r="J4" s="7">
        <v>4</v>
      </c>
      <c r="K4" s="7" t="s">
        <v>25</v>
      </c>
      <c r="L4" s="7">
        <f>15*J4</f>
        <v>60</v>
      </c>
      <c r="M4" s="7">
        <v>15</v>
      </c>
      <c r="N4" s="7">
        <f>M4*L4</f>
        <v>900</v>
      </c>
      <c r="O4" s="7">
        <f>N4*H4</f>
        <v>45000</v>
      </c>
      <c r="P4" s="7">
        <f>0.04*O4*I4</f>
        <v>9000</v>
      </c>
      <c r="Q4" s="6" t="s">
        <v>20</v>
      </c>
      <c r="R4" s="10" t="s">
        <v>22</v>
      </c>
    </row>
    <row r="5" spans="1:18" ht="38.25" x14ac:dyDescent="0.25">
      <c r="A5" s="6" t="s">
        <v>8</v>
      </c>
      <c r="B5" s="6" t="s">
        <v>9</v>
      </c>
      <c r="C5" s="7" t="s">
        <v>13</v>
      </c>
      <c r="D5" s="7" t="s">
        <v>24</v>
      </c>
      <c r="E5" s="8" t="s">
        <v>14</v>
      </c>
      <c r="F5" s="9" t="s">
        <v>16</v>
      </c>
      <c r="G5" s="7">
        <v>25</v>
      </c>
      <c r="H5" s="7">
        <f>2*G5</f>
        <v>50</v>
      </c>
      <c r="I5" s="7">
        <v>5</v>
      </c>
      <c r="J5" s="7">
        <v>4</v>
      </c>
      <c r="K5" s="7" t="s">
        <v>25</v>
      </c>
      <c r="L5" s="7">
        <f>15*J5</f>
        <v>60</v>
      </c>
      <c r="M5" s="7">
        <v>15</v>
      </c>
      <c r="N5" s="7">
        <f>M5*L5</f>
        <v>900</v>
      </c>
      <c r="O5" s="7">
        <f>N5*H5</f>
        <v>45000</v>
      </c>
      <c r="P5" s="7">
        <f t="shared" ref="P5" si="1">0.04*O5*I5</f>
        <v>9000</v>
      </c>
      <c r="Q5" s="6" t="s">
        <v>20</v>
      </c>
      <c r="R5" s="10" t="s">
        <v>22</v>
      </c>
    </row>
    <row r="6" spans="1:18" ht="38.25" x14ac:dyDescent="0.25">
      <c r="A6" s="6" t="s">
        <v>8</v>
      </c>
      <c r="B6" s="6" t="s">
        <v>9</v>
      </c>
      <c r="C6" s="7" t="s">
        <v>13</v>
      </c>
      <c r="D6" s="7" t="s">
        <v>23</v>
      </c>
      <c r="E6" s="8" t="s">
        <v>14</v>
      </c>
      <c r="F6" s="9" t="s">
        <v>16</v>
      </c>
      <c r="G6" s="7">
        <v>50</v>
      </c>
      <c r="H6" s="7">
        <f>1*50</f>
        <v>50</v>
      </c>
      <c r="I6" s="7">
        <v>5</v>
      </c>
      <c r="J6" s="7">
        <v>6</v>
      </c>
      <c r="K6" s="7" t="s">
        <v>25</v>
      </c>
      <c r="L6" s="7">
        <f>15*J6</f>
        <v>90</v>
      </c>
      <c r="M6" s="7">
        <v>15</v>
      </c>
      <c r="N6" s="7">
        <f>M6*L6</f>
        <v>1350</v>
      </c>
      <c r="O6" s="7">
        <f>N6*H6</f>
        <v>67500</v>
      </c>
      <c r="P6" s="7">
        <f>0.04*O6*I6</f>
        <v>13500</v>
      </c>
      <c r="Q6" s="6" t="s">
        <v>20</v>
      </c>
      <c r="R6" s="10" t="s">
        <v>22</v>
      </c>
    </row>
    <row r="7" spans="1:18" ht="38.25" x14ac:dyDescent="0.25">
      <c r="A7" s="6" t="s">
        <v>8</v>
      </c>
      <c r="B7" s="6" t="s">
        <v>9</v>
      </c>
      <c r="C7" s="7" t="s">
        <v>13</v>
      </c>
      <c r="D7" s="7" t="s">
        <v>24</v>
      </c>
      <c r="E7" s="8" t="s">
        <v>14</v>
      </c>
      <c r="F7" s="9" t="s">
        <v>16</v>
      </c>
      <c r="G7" s="7">
        <v>25</v>
      </c>
      <c r="H7" s="7">
        <f>2*G7</f>
        <v>50</v>
      </c>
      <c r="I7" s="7">
        <v>5</v>
      </c>
      <c r="J7" s="7">
        <v>6</v>
      </c>
      <c r="K7" s="7" t="s">
        <v>25</v>
      </c>
      <c r="L7" s="7">
        <f>15*J7</f>
        <v>90</v>
      </c>
      <c r="M7" s="7">
        <v>15</v>
      </c>
      <c r="N7" s="7">
        <f>M7*L7</f>
        <v>1350</v>
      </c>
      <c r="O7" s="7">
        <f>N7*H7</f>
        <v>67500</v>
      </c>
      <c r="P7" s="7">
        <f t="shared" ref="P7" si="2">0.04*O7*I7</f>
        <v>13500</v>
      </c>
      <c r="Q7" s="6" t="s">
        <v>20</v>
      </c>
      <c r="R7" s="10" t="s">
        <v>22</v>
      </c>
    </row>
    <row r="8" spans="1:18" ht="38.25" x14ac:dyDescent="0.25">
      <c r="A8" s="6" t="s">
        <v>8</v>
      </c>
      <c r="B8" s="6" t="s">
        <v>9</v>
      </c>
      <c r="C8" s="7" t="s">
        <v>13</v>
      </c>
      <c r="D8" s="7" t="s">
        <v>23</v>
      </c>
      <c r="E8" s="8" t="s">
        <v>14</v>
      </c>
      <c r="F8" s="9" t="s">
        <v>16</v>
      </c>
      <c r="G8" s="7">
        <v>50</v>
      </c>
      <c r="H8" s="7">
        <f>1*50</f>
        <v>50</v>
      </c>
      <c r="I8" s="7">
        <v>5</v>
      </c>
      <c r="J8" s="7">
        <v>12</v>
      </c>
      <c r="K8" s="7" t="s">
        <v>25</v>
      </c>
      <c r="L8" s="7">
        <f>15*J8</f>
        <v>180</v>
      </c>
      <c r="M8" s="7">
        <v>15</v>
      </c>
      <c r="N8" s="7">
        <f>M8*L8</f>
        <v>2700</v>
      </c>
      <c r="O8" s="7">
        <f>N8*H8</f>
        <v>135000</v>
      </c>
      <c r="P8" s="7">
        <f>0.04*O8*I8</f>
        <v>27000</v>
      </c>
      <c r="Q8" s="6" t="s">
        <v>20</v>
      </c>
      <c r="R8" s="10" t="s">
        <v>22</v>
      </c>
    </row>
    <row r="9" spans="1:18" ht="38.25" x14ac:dyDescent="0.25">
      <c r="A9" s="6" t="s">
        <v>8</v>
      </c>
      <c r="B9" s="6" t="s">
        <v>9</v>
      </c>
      <c r="C9" s="7" t="s">
        <v>13</v>
      </c>
      <c r="D9" s="7" t="s">
        <v>24</v>
      </c>
      <c r="E9" s="8" t="s">
        <v>14</v>
      </c>
      <c r="F9" s="9" t="s">
        <v>16</v>
      </c>
      <c r="G9" s="7">
        <v>25</v>
      </c>
      <c r="H9" s="7">
        <f>2*G9</f>
        <v>50</v>
      </c>
      <c r="I9" s="7">
        <v>5</v>
      </c>
      <c r="J9" s="7">
        <v>12</v>
      </c>
      <c r="K9" s="7" t="s">
        <v>25</v>
      </c>
      <c r="L9" s="7">
        <f>15*J9</f>
        <v>180</v>
      </c>
      <c r="M9" s="7">
        <v>15</v>
      </c>
      <c r="N9" s="7">
        <f>M9*L9</f>
        <v>2700</v>
      </c>
      <c r="O9" s="7">
        <f>N9*H9</f>
        <v>135000</v>
      </c>
      <c r="P9" s="7">
        <f t="shared" ref="P9" si="3">0.04*O9*I9</f>
        <v>27000</v>
      </c>
      <c r="Q9" s="6" t="s">
        <v>20</v>
      </c>
      <c r="R9" s="10" t="s">
        <v>22</v>
      </c>
    </row>
  </sheetData>
  <autoFilter ref="A1:R2"/>
  <hyperlinks>
    <hyperlink ref="R2" r:id="rId1"/>
    <hyperlink ref="R3" r:id="rId2"/>
    <hyperlink ref="E2" r:id="rId3"/>
    <hyperlink ref="E3" r:id="rId4"/>
    <hyperlink ref="R4" r:id="rId5"/>
    <hyperlink ref="R5" r:id="rId6"/>
    <hyperlink ref="E4" r:id="rId7"/>
    <hyperlink ref="E5" r:id="rId8"/>
    <hyperlink ref="R6" r:id="rId9"/>
    <hyperlink ref="R7" r:id="rId10"/>
    <hyperlink ref="E6" r:id="rId11"/>
    <hyperlink ref="E7" r:id="rId12"/>
    <hyperlink ref="R8" r:id="rId13"/>
    <hyperlink ref="R9" r:id="rId14"/>
    <hyperlink ref="E8" r:id="rId15"/>
    <hyperlink ref="E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2026-03-01T17:45:05Z</dcterms:modified>
</cp:coreProperties>
</file>